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AR11" i="5" l="1"/>
  <c r="H15" i="5"/>
  <c r="E15" i="5"/>
  <c r="G16" i="5"/>
  <c r="G17" i="5" s="1"/>
  <c r="E16" i="5"/>
  <c r="O16" i="5" s="1"/>
  <c r="K16" i="5"/>
  <c r="K17" i="5" s="1"/>
  <c r="F16" i="5"/>
  <c r="H16" i="5"/>
  <c r="H17" i="5" s="1"/>
  <c r="I15" i="5"/>
  <c r="AF11" i="5"/>
  <c r="F17" i="5" l="1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<sst xmlns="http://schemas.openxmlformats.org/spreadsheetml/2006/main" count="80" uniqueCount="34">
  <si>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</si>
  <si>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</si>
  <si>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</si>
  <si>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</si>
  <si>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</si>
  <si>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</si>
  <si>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</si>
  <si>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</si>
  <si>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</si>
  <si>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</si>
  <si>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</si>
  <si>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</si>
  <si>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</si>
  <si>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</si>
  <si>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</si>
  <si>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</si>
  <si>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</si>
  <si>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</si>
  <si>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</si>
  <si>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</si>
  <si>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</si>
  <si>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</si>
  <si>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</si>
  <si>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</si>
  <si>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Viri = Leppävirran Viri  (1937)</t>
  </si>
  <si>
    <t>Vasama = Suonenjoen Vasama  (1908)</t>
  </si>
  <si>
    <t>Asmo Jakorinne</t>
  </si>
  <si>
    <t>7.</t>
  </si>
  <si>
    <t>Vasama</t>
  </si>
  <si>
    <t>4.</t>
  </si>
  <si>
    <t>Viri</t>
  </si>
  <si>
    <t>9.</t>
  </si>
  <si>
    <t>8.</t>
  </si>
  <si>
    <t>5.3.1979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</si>
</sst>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8" t="s">
        <v>26</v>
      </c>
      <c r="C1" s="2"/>
      <c r="D1" s="3"/>
      <c r="E1" s="4"/>
      <c r="F1" s="4" t="s">
        <v>33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18</v>
      </c>
      <c r="AB4" s="12">
        <v>1</v>
      </c>
      <c r="AC4" s="12">
        <v>4</v>
      </c>
      <c r="AD4" s="12">
        <v>13</v>
      </c>
      <c r="AE4" s="12">
        <v>47</v>
      </c>
      <c r="AF4" s="65">
        <v>0.5</v>
      </c>
      <c r="AG4" s="10">
        <v>94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6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28</v>
      </c>
      <c r="AA5" s="12">
        <v>16</v>
      </c>
      <c r="AB5" s="12">
        <v>0</v>
      </c>
      <c r="AC5" s="12">
        <v>8</v>
      </c>
      <c r="AD5" s="12">
        <v>4</v>
      </c>
      <c r="AE5" s="12">
        <v>36</v>
      </c>
      <c r="AF5" s="65">
        <v>0.45</v>
      </c>
      <c r="AG5" s="10">
        <v>80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2</v>
      </c>
      <c r="AR5" s="66">
        <v>0.1666</v>
      </c>
      <c r="AS5" s="67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30</v>
      </c>
      <c r="AA6" s="12">
        <v>16</v>
      </c>
      <c r="AB6" s="12">
        <v>0</v>
      </c>
      <c r="AC6" s="12">
        <v>7</v>
      </c>
      <c r="AD6" s="12">
        <v>5</v>
      </c>
      <c r="AE6" s="12">
        <v>29</v>
      </c>
      <c r="AF6" s="65">
        <v>0.43930000000000002</v>
      </c>
      <c r="AG6" s="10">
        <v>66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0</v>
      </c>
      <c r="AR6" s="66">
        <v>0</v>
      </c>
      <c r="AS6" s="67">
        <v>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5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6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31</v>
      </c>
      <c r="Z8" s="1" t="s">
        <v>30</v>
      </c>
      <c r="AA8" s="12">
        <v>11</v>
      </c>
      <c r="AB8" s="12">
        <v>1</v>
      </c>
      <c r="AC8" s="12">
        <v>8</v>
      </c>
      <c r="AD8" s="12">
        <v>13</v>
      </c>
      <c r="AE8" s="12">
        <v>46</v>
      </c>
      <c r="AF8" s="65">
        <v>0.56789999999999996</v>
      </c>
      <c r="AG8" s="10">
        <v>81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6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2008</v>
      </c>
      <c r="Y9" s="12" t="s">
        <v>32</v>
      </c>
      <c r="Z9" s="1" t="s">
        <v>30</v>
      </c>
      <c r="AA9" s="12">
        <v>13</v>
      </c>
      <c r="AB9" s="12">
        <v>0</v>
      </c>
      <c r="AC9" s="12">
        <v>3</v>
      </c>
      <c r="AD9" s="12">
        <v>2</v>
      </c>
      <c r="AE9" s="12">
        <v>30</v>
      </c>
      <c r="AF9" s="65">
        <v>0.42249999999999999</v>
      </c>
      <c r="AG9" s="10">
        <v>71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6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2009</v>
      </c>
      <c r="Y10" s="12" t="s">
        <v>31</v>
      </c>
      <c r="Z10" s="1" t="s">
        <v>30</v>
      </c>
      <c r="AA10" s="12">
        <v>18</v>
      </c>
      <c r="AB10" s="12">
        <v>1</v>
      </c>
      <c r="AC10" s="12">
        <v>6</v>
      </c>
      <c r="AD10" s="12">
        <v>6</v>
      </c>
      <c r="AE10" s="12">
        <v>61</v>
      </c>
      <c r="AF10" s="65">
        <v>0.56999999999999995</v>
      </c>
      <c r="AG10" s="10">
        <v>107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6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92</v>
      </c>
      <c r="AB11" s="36">
        <f>SUM(AB4:AB10)</f>
        <v>3</v>
      </c>
      <c r="AC11" s="36">
        <f>SUM(AC4:AC10)</f>
        <v>36</v>
      </c>
      <c r="AD11" s="36">
        <f>SUM(AD4:AD10)</f>
        <v>43</v>
      </c>
      <c r="AE11" s="36">
        <f>SUM(AE4:AE10)</f>
        <v>249</v>
      </c>
      <c r="AF11" s="37">
        <f>PRODUCT(AE11/AG11)</f>
        <v>0.49899799599198397</v>
      </c>
      <c r="AG11" s="21">
        <f>SUM(AG4:AG10)</f>
        <v>499</v>
      </c>
      <c r="AH11" s="18"/>
      <c r="AI11" s="29"/>
      <c r="AJ11" s="41"/>
      <c r="AK11" s="42"/>
      <c r="AL11" s="10"/>
      <c r="AM11" s="36">
        <f>SUM(AM4:AM10)</f>
        <v>4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2</v>
      </c>
      <c r="AR11" s="37">
        <f>PRODUCT(AQ11/AS11)</f>
        <v>0.13333333333333333</v>
      </c>
      <c r="AS11" s="39">
        <f>SUM(AS4:AS10)</f>
        <v>15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25</v>
      </c>
      <c r="U13" s="10"/>
      <c r="V13" s="19"/>
      <c r="W13" s="19"/>
      <c r="X13" s="43"/>
      <c r="Y13" s="43"/>
      <c r="Z13" s="43"/>
      <c r="AA13" s="43"/>
      <c r="AB13" s="43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96</v>
      </c>
      <c r="F16" s="47">
        <f>PRODUCT(AB11+AN11)</f>
        <v>3</v>
      </c>
      <c r="G16" s="47">
        <f>PRODUCT(AC11+AO11)</f>
        <v>36</v>
      </c>
      <c r="H16" s="47">
        <f>PRODUCT(AD11+AP11)</f>
        <v>43</v>
      </c>
      <c r="I16" s="47">
        <f>PRODUCT(AE11+AQ11)</f>
        <v>251</v>
      </c>
      <c r="J16" s="60">
        <f>PRODUCT(I16/K16)</f>
        <v>0.48832684824902722</v>
      </c>
      <c r="K16" s="10">
        <f>PRODUCT(AG11+AS11)</f>
        <v>514</v>
      </c>
      <c r="L16" s="53">
        <f>PRODUCT((F16+G16)/E16)</f>
        <v>0.40625</v>
      </c>
      <c r="M16" s="53">
        <f>PRODUCT(H16/E16)</f>
        <v>0.44791666666666669</v>
      </c>
      <c r="N16" s="53">
        <f>PRODUCT((F16+G16+H16)/E16)</f>
        <v>0.85416666666666663</v>
      </c>
      <c r="O16" s="53">
        <f>PRODUCT(I16/E16)</f>
        <v>2.6145833333333335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96</v>
      </c>
      <c r="F17" s="47">
        <f t="shared" ref="F17:I17" si="0">SUM(F14:F16)</f>
        <v>3</v>
      </c>
      <c r="G17" s="47">
        <f t="shared" si="0"/>
        <v>36</v>
      </c>
      <c r="H17" s="47">
        <f t="shared" si="0"/>
        <v>43</v>
      </c>
      <c r="I17" s="47">
        <f t="shared" si="0"/>
        <v>251</v>
      </c>
      <c r="J17" s="60">
        <f>PRODUCT(I17/K17)</f>
        <v>0.48832684824902722</v>
      </c>
      <c r="K17" s="16">
        <f>SUM(K14:K16)</f>
        <v>514</v>
      </c>
      <c r="L17" s="53">
        <f>PRODUCT((F17+G17)/E17)</f>
        <v>0.40625</v>
      </c>
      <c r="M17" s="53">
        <f>PRODUCT(H17/E17)</f>
        <v>0.44791666666666669</v>
      </c>
      <c r="N17" s="53">
        <f>PRODUCT((F17+G17+H17)/E17)</f>
        <v>0.85416666666666663</v>
      </c>
      <c r="O17" s="53">
        <f>PRODUCT(I17/E17)</f>
        <v>2.6145833333333335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4"/>
      <c r="U161" s="10"/>
      <c r="V161" s="10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AH182" s="10"/>
      <c r="AI182" s="10"/>
      <c r="AJ182" s="10"/>
      <c r="AK182" s="10"/>
      <c r="AL182" s="10"/>
    </row>
    <row r="183" spans="12:38" x14ac:dyDescent="0.25">
      <c r="R183" s="19"/>
      <c r="S183" s="19"/>
      <c r="T183" s="19"/>
      <c r="U183" s="19"/>
      <c r="V183" s="19"/>
    </row>
    <row r="184" spans="12:38" x14ac:dyDescent="0.25">
      <c r="R184" s="19"/>
      <c r="S184" s="19"/>
      <c r="T184" s="19"/>
      <c r="U184" s="19"/>
      <c r="V184" s="19"/>
    </row>
    <row r="185" spans="12:38" x14ac:dyDescent="0.25">
      <c r="R185" s="19"/>
      <c r="S185" s="19"/>
      <c r="T185" s="19"/>
      <c r="U185" s="19"/>
      <c r="V185" s="19"/>
    </row>
    <row r="186" spans="12:38" x14ac:dyDescent="0.25">
      <c r="R186" s="19"/>
      <c r="S186" s="19"/>
      <c r="T186" s="19"/>
      <c r="U186" s="19"/>
      <c r="V186" s="19"/>
    </row>
    <row r="187" spans="12:38" x14ac:dyDescent="0.25">
      <c r="R187" s="19"/>
      <c r="S187" s="19"/>
      <c r="T187" s="19"/>
      <c r="U187" s="19"/>
      <c r="V187" s="19"/>
    </row>
    <row r="188" spans="12:38" x14ac:dyDescent="0.25">
      <c r="R188" s="19"/>
      <c r="S188" s="19"/>
      <c r="T188" s="19"/>
      <c r="U188" s="19"/>
      <c r="V188" s="19"/>
    </row>
    <row r="189" spans="12:38" x14ac:dyDescent="0.25">
      <c r="R189" s="19"/>
      <c r="S189" s="19"/>
      <c r="T189" s="19"/>
      <c r="U189" s="19"/>
      <c r="V189" s="19"/>
    </row>
    <row r="190" spans="12:38" x14ac:dyDescent="0.25">
      <c r="R190" s="19"/>
      <c r="S190" s="19"/>
      <c r="T190" s="19"/>
      <c r="U190" s="19"/>
      <c r="V190" s="19"/>
    </row>
    <row r="191" spans="12:38" x14ac:dyDescent="0.25">
      <c r="R191" s="19"/>
      <c r="S191" s="19"/>
      <c r="T191" s="19"/>
      <c r="U191" s="19"/>
      <c r="V191" s="19"/>
    </row>
    <row r="192" spans="12:38" x14ac:dyDescent="0.25">
      <c r="R192" s="19"/>
      <c r="S192" s="19"/>
      <c r="T192" s="19"/>
      <c r="U192" s="19"/>
      <c r="V192" s="19"/>
    </row>
    <row r="193" spans="18:22" x14ac:dyDescent="0.25">
      <c r="R193" s="19"/>
      <c r="S193" s="19"/>
      <c r="T193" s="19"/>
      <c r="U193" s="19"/>
      <c r="V193" s="19"/>
    </row>
    <row r="194" spans="18:22" x14ac:dyDescent="0.25">
      <c r="R194" s="19"/>
      <c r="S194" s="19"/>
      <c r="T194" s="19"/>
      <c r="U194" s="19"/>
      <c r="V194" s="19"/>
    </row>
    <row r="195" spans="18:22" x14ac:dyDescent="0.25">
      <c r="R195" s="19"/>
      <c r="S195" s="19"/>
      <c r="T195" s="19"/>
      <c r="U195" s="19"/>
      <c r="V195" s="19"/>
    </row>
    <row r="196" spans="18:22" x14ac:dyDescent="0.25">
      <c r="R196" s="19"/>
      <c r="S196" s="19"/>
      <c r="T196" s="19"/>
      <c r="U196" s="19"/>
      <c r="V196" s="19"/>
    </row>
    <row r="197" spans="18:22" x14ac:dyDescent="0.25">
      <c r="R197" s="19"/>
      <c r="S197" s="19"/>
      <c r="T197" s="19"/>
      <c r="U197" s="19"/>
      <c r="V197" s="19"/>
    </row>
    <row r="198" spans="18:22" x14ac:dyDescent="0.25">
      <c r="R198" s="19"/>
      <c r="S198" s="19"/>
      <c r="T198" s="19"/>
      <c r="U198" s="19"/>
      <c r="V198" s="19"/>
    </row>
    <row r="199" spans="18:22" x14ac:dyDescent="0.25">
      <c r="R199" s="19"/>
      <c r="S199" s="19"/>
      <c r="T199" s="19"/>
      <c r="U199" s="19"/>
      <c r="V199" s="19"/>
    </row>
    <row r="200" spans="18:22" x14ac:dyDescent="0.25">
      <c r="R200" s="19"/>
      <c r="S200" s="19"/>
      <c r="T200" s="19"/>
      <c r="U200" s="19"/>
      <c r="V200" s="19"/>
    </row>
    <row r="201" spans="18:22" x14ac:dyDescent="0.25">
      <c r="R201" s="19"/>
      <c r="S201" s="19"/>
      <c r="T201" s="19"/>
      <c r="U201" s="19"/>
      <c r="V201" s="19"/>
    </row>
    <row r="202" spans="18:22" x14ac:dyDescent="0.25">
      <c r="R202" s="19"/>
      <c r="S202" s="19"/>
      <c r="T202" s="19"/>
      <c r="U202" s="19"/>
      <c r="V202" s="19"/>
    </row>
    <row r="203" spans="18:22" x14ac:dyDescent="0.25">
      <c r="R203" s="19"/>
      <c r="S203" s="19"/>
      <c r="T203" s="19"/>
      <c r="U203" s="19"/>
      <c r="V203" s="19"/>
    </row>
    <row r="204" spans="18:22" x14ac:dyDescent="0.25">
      <c r="R204" s="19"/>
      <c r="S204" s="19"/>
      <c r="T204" s="19"/>
      <c r="U204" s="19"/>
      <c r="V204" s="19"/>
    </row>
    <row r="205" spans="18:22" x14ac:dyDescent="0.25">
      <c r="R205" s="19"/>
      <c r="S205" s="19"/>
      <c r="T205" s="19"/>
      <c r="U205" s="19"/>
      <c r="V205" s="19"/>
    </row>
    <row r="206" spans="18:22" x14ac:dyDescent="0.25">
      <c r="R206" s="19"/>
      <c r="S206" s="19"/>
      <c r="T206" s="19"/>
      <c r="U206" s="19"/>
      <c r="V206" s="19"/>
    </row>
    <row r="207" spans="18:22" x14ac:dyDescent="0.25">
      <c r="R207" s="19"/>
      <c r="S207" s="19"/>
      <c r="T207" s="19"/>
      <c r="U207" s="19"/>
      <c r="V207" s="19"/>
    </row>
    <row r="208" spans="18:22" x14ac:dyDescent="0.25">
      <c r="R208" s="19"/>
      <c r="S208" s="19"/>
      <c r="T208" s="19"/>
      <c r="U208" s="19"/>
      <c r="V208" s="19"/>
    </row>
    <row r="209" spans="18:22" x14ac:dyDescent="0.25">
      <c r="R209" s="19"/>
      <c r="S209" s="19"/>
      <c r="T209" s="19"/>
      <c r="U209" s="19"/>
      <c r="V209" s="19"/>
    </row>
    <row r="210" spans="18:22" x14ac:dyDescent="0.25">
      <c r="R210" s="19"/>
      <c r="S210" s="19"/>
      <c r="T210" s="19"/>
      <c r="U210" s="19"/>
      <c r="V21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2018-09-23T14:00:02Z</dcterms:modified>
</cp:coreProperties>
</file>